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60" windowHeight="44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'Sheet1'!$A$1:$U$41</definedName>
  </definedNames>
  <calcPr fullCalcOnLoad="1"/>
</workbook>
</file>

<file path=xl/sharedStrings.xml><?xml version="1.0" encoding="utf-8"?>
<sst xmlns="http://schemas.openxmlformats.org/spreadsheetml/2006/main" count="25" uniqueCount="23">
  <si>
    <t>USL</t>
  </si>
  <si>
    <t>MSL</t>
  </si>
  <si>
    <t>LSL</t>
  </si>
  <si>
    <t>Specification :&gt;&gt;&gt;</t>
  </si>
  <si>
    <t>1.766+/- 0.012</t>
  </si>
  <si>
    <t>Ref :</t>
  </si>
  <si>
    <t>DATE</t>
  </si>
  <si>
    <t>TIME</t>
  </si>
  <si>
    <t>Average</t>
  </si>
  <si>
    <t>UCL</t>
  </si>
  <si>
    <t>MCL</t>
  </si>
  <si>
    <t>LCL</t>
  </si>
  <si>
    <t>Range</t>
  </si>
  <si>
    <t>Opr.Initial</t>
  </si>
  <si>
    <t>Xdbar</t>
  </si>
  <si>
    <t>Rbar</t>
  </si>
  <si>
    <t>Measuring Instrument :</t>
  </si>
  <si>
    <t>AIR GAUGE</t>
  </si>
  <si>
    <t>Unit :</t>
  </si>
  <si>
    <t>mm</t>
  </si>
  <si>
    <t>Cp</t>
  </si>
  <si>
    <t>Cpk</t>
  </si>
  <si>
    <t>TELCO,PUNE,SQIG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</si>
</sst>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0.00;[Red]0.00"/>
    <numFmt numFmtId="171" formatCode="0.000;[Red]0.000"/>
    <numFmt numFmtId="172" formatCode="0.000"/>
    <numFmt numFmtId="173" formatCode="0.0"/>
    <numFmt numFmtId="174" formatCode="0.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33"/>
      <name val="Arial"/>
      <family val="0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4"/>
      <name val="Arial"/>
      <family val="0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4"/>
      <name val="Arial"/>
      <family val="2"/>
    </font>
    <font>
      <sz val="10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6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5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7" xfId="0" applyBorder="1" applyAlignment="1" applyProtection="1">
      <alignment horizontal="centerContinuous"/>
      <protection locked="0"/>
    </xf>
    <xf numFmtId="0" fontId="0" fillId="0" borderId="8" xfId="0" applyBorder="1" applyAlignment="1" applyProtection="1">
      <alignment horizontal="centerContinuous"/>
      <protection locked="0"/>
    </xf>
    <xf numFmtId="0" fontId="0" fillId="0" borderId="9" xfId="0" applyFont="1" applyBorder="1" applyAlignment="1">
      <alignment horizontal="center"/>
    </xf>
    <xf numFmtId="0" fontId="0" fillId="0" borderId="10" xfId="0" applyFill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 applyProtection="1">
      <alignment horizontal="centerContinuous"/>
      <protection locked="0"/>
    </xf>
    <xf numFmtId="0" fontId="0" fillId="0" borderId="11" xfId="0" applyBorder="1" applyAlignment="1" applyProtection="1">
      <alignment horizontal="centerContinuous"/>
      <protection locked="0"/>
    </xf>
    <xf numFmtId="172" fontId="0" fillId="0" borderId="12" xfId="0" applyNumberFormat="1" applyBorder="1" applyAlignment="1">
      <alignment horizontal="centerContinuous"/>
    </xf>
    <xf numFmtId="0" fontId="0" fillId="0" borderId="13" xfId="0" applyBorder="1" applyAlignment="1" applyProtection="1">
      <alignment horizontal="centerContinuous"/>
      <protection locked="0"/>
    </xf>
    <xf numFmtId="0" fontId="0" fillId="0" borderId="7" xfId="0" applyFill="1" applyBorder="1" applyAlignment="1" applyProtection="1">
      <alignment horizontal="centerContinuous"/>
      <protection locked="0"/>
    </xf>
    <xf numFmtId="0" fontId="0" fillId="0" borderId="8" xfId="0" applyFill="1" applyBorder="1" applyAlignment="1" applyProtection="1">
      <alignment horizontal="centerContinuous"/>
      <protection locked="0"/>
    </xf>
    <xf numFmtId="2" fontId="0" fillId="0" borderId="14" xfId="0" applyNumberFormat="1" applyBorder="1" applyAlignment="1" applyProtection="1">
      <alignment horizontal="centerContinuous"/>
      <protection locked="0"/>
    </xf>
    <xf numFmtId="172" fontId="0" fillId="0" borderId="10" xfId="0" applyNumberFormat="1" applyBorder="1" applyAlignment="1" applyProtection="1">
      <alignment horizontal="centerContinuous"/>
      <protection locked="0"/>
    </xf>
    <xf numFmtId="0" fontId="0" fillId="0" borderId="15" xfId="0" applyFont="1" applyBorder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2" fontId="8" fillId="2" borderId="5" xfId="0" applyNumberFormat="1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2" fontId="8" fillId="2" borderId="19" xfId="0" applyNumberFormat="1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4" fontId="11" fillId="2" borderId="21" xfId="0" applyNumberFormat="1" applyFont="1" applyFill="1" applyBorder="1" applyAlignment="1" applyProtection="1">
      <alignment horizontal="center"/>
      <protection locked="0"/>
    </xf>
    <xf numFmtId="2" fontId="11" fillId="2" borderId="22" xfId="0" applyNumberFormat="1" applyFont="1" applyFill="1" applyBorder="1" applyAlignment="1" applyProtection="1">
      <alignment horizontal="center"/>
      <protection locked="0"/>
    </xf>
    <xf numFmtId="2" fontId="11" fillId="2" borderId="23" xfId="0" applyNumberFormat="1" applyFont="1" applyFill="1" applyBorder="1" applyAlignment="1" applyProtection="1">
      <alignment horizontal="center"/>
      <protection locked="0"/>
    </xf>
    <xf numFmtId="2" fontId="11" fillId="2" borderId="24" xfId="0" applyNumberFormat="1" applyFont="1" applyFill="1" applyBorder="1" applyAlignment="1" applyProtection="1">
      <alignment horizontal="center"/>
      <protection locked="0"/>
    </xf>
    <xf numFmtId="2" fontId="12" fillId="2" borderId="13" xfId="0" applyNumberFormat="1" applyFont="1" applyFill="1" applyBorder="1" applyAlignment="1" applyProtection="1">
      <alignment horizontal="centerContinuous"/>
      <protection hidden="1"/>
    </xf>
    <xf numFmtId="0" fontId="7" fillId="2" borderId="8" xfId="0" applyFont="1" applyFill="1" applyBorder="1" applyAlignment="1" applyProtection="1">
      <alignment horizontal="centerContinuous"/>
      <protection hidden="1"/>
    </xf>
    <xf numFmtId="0" fontId="12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172" fontId="0" fillId="0" borderId="5" xfId="0" applyNumberFormat="1" applyBorder="1" applyAlignment="1" applyProtection="1">
      <alignment horizontal="center"/>
      <protection locked="0"/>
    </xf>
    <xf numFmtId="172" fontId="0" fillId="0" borderId="0" xfId="0" applyNumberFormat="1" applyBorder="1" applyAlignment="1" applyProtection="1">
      <alignment/>
      <protection locked="0"/>
    </xf>
    <xf numFmtId="172" fontId="0" fillId="0" borderId="6" xfId="0" applyNumberFormat="1" applyBorder="1" applyAlignment="1" applyProtection="1">
      <alignment horizontal="center"/>
      <protection locked="0"/>
    </xf>
    <xf numFmtId="172" fontId="8" fillId="2" borderId="5" xfId="0" applyNumberFormat="1" applyFont="1" applyFill="1" applyBorder="1" applyAlignment="1" applyProtection="1">
      <alignment horizontal="center"/>
      <protection hidden="1"/>
    </xf>
    <xf numFmtId="172" fontId="8" fillId="2" borderId="6" xfId="0" applyNumberFormat="1" applyFont="1" applyFill="1" applyBorder="1" applyAlignment="1" applyProtection="1">
      <alignment horizontal="center"/>
      <protection hidden="1"/>
    </xf>
    <xf numFmtId="172" fontId="13" fillId="2" borderId="0" xfId="0" applyNumberFormat="1" applyFont="1" applyFill="1" applyBorder="1" applyAlignment="1" applyProtection="1">
      <alignment horizontal="center"/>
      <protection hidden="1"/>
    </xf>
    <xf numFmtId="172" fontId="13" fillId="2" borderId="1" xfId="0" applyNumberFormat="1" applyFont="1" applyFill="1" applyBorder="1" applyAlignment="1" applyProtection="1">
      <alignment horizontal="center"/>
      <protection hidden="1"/>
    </xf>
    <xf numFmtId="172" fontId="8" fillId="2" borderId="5" xfId="0" applyNumberFormat="1" applyFont="1" applyFill="1" applyBorder="1" applyAlignment="1" applyProtection="1">
      <alignment/>
      <protection hidden="1"/>
    </xf>
    <xf numFmtId="172" fontId="0" fillId="0" borderId="10" xfId="0" applyNumberFormat="1" applyFill="1" applyBorder="1" applyAlignment="1" applyProtection="1">
      <alignment horizontal="centerContinuous"/>
      <protection locked="0"/>
    </xf>
    <xf numFmtId="172" fontId="0" fillId="0" borderId="10" xfId="0" applyNumberFormat="1" applyFill="1" applyBorder="1" applyAlignment="1" applyProtection="1">
      <alignment horizontal="centerContinuous"/>
      <protection hidden="1"/>
    </xf>
    <xf numFmtId="174" fontId="8" fillId="2" borderId="5" xfId="0" applyNumberFormat="1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 bar Control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8125"/>
          <c:w val="0.96525"/>
          <c:h val="0.88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Sheet1!$B$13:$U$13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Sheet1!$B$14:$U$14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Sheet1!$B$15:$U$15</c:f>
              <c:numCache/>
            </c:numRef>
          </c:val>
          <c:smooth val="0"/>
        </c:ser>
        <c:marker val="1"/>
        <c:axId val="63454938"/>
        <c:axId val="34223531"/>
      </c:lineChart>
      <c:catAx>
        <c:axId val="63454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223531"/>
        <c:crosses val="autoZero"/>
        <c:auto val="0"/>
        <c:lblOffset val="100"/>
        <c:noMultiLvlLbl val="0"/>
      </c:catAx>
      <c:valAx>
        <c:axId val="34223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4938"/>
        <c:crossesAt val="1"/>
        <c:crossBetween val="midCat"/>
        <c:dispUnits/>
      </c:valAx>
      <c:spPr>
        <a:solidFill>
          <a:srgbClr val="FFFFC0"/>
        </a:solidFill>
        <a:ln w="12700">
          <a:solidFill>
            <a:srgbClr val="FFFF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X BAR CONTROL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975"/>
          <c:w val="0.96225"/>
          <c:h val="0.86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Sheet1!$B$9:$U$9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Sheet1!$B$10:$U$10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Sheet1!$B$11:$U$11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Sheet1!$B$12:$U$12</c:f>
              <c:numCache/>
            </c:numRef>
          </c:val>
          <c:smooth val="0"/>
        </c:ser>
        <c:marker val="1"/>
        <c:axId val="39576324"/>
        <c:axId val="20642597"/>
      </c:lineChart>
      <c:catAx>
        <c:axId val="39576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42597"/>
        <c:crosses val="autoZero"/>
        <c:auto val="0"/>
        <c:lblOffset val="100"/>
        <c:noMultiLvlLbl val="0"/>
      </c:catAx>
      <c:valAx>
        <c:axId val="20642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576324"/>
        <c:crossesAt val="1"/>
        <c:crossBetween val="midCat"/>
        <c:dispUnits/>
      </c:valAx>
      <c:spPr>
        <a:solidFill>
          <a:srgbClr val="FFFFC0"/>
        </a:solidFill>
        <a:ln w="12700">
          <a:solidFill>
            <a:srgbClr val="FFFF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38100</xdr:rowOff>
    </xdr:from>
    <xdr:to>
      <xdr:col>19</xdr:col>
      <xdr:colOff>257175</xdr:colOff>
      <xdr:row>40</xdr:row>
      <xdr:rowOff>0</xdr:rowOff>
    </xdr:to>
    <xdr:graphicFrame>
      <xdr:nvGraphicFramePr>
        <xdr:cNvPr id="1" name="Chart 5"/>
        <xdr:cNvGraphicFramePr/>
      </xdr:nvGraphicFramePr>
      <xdr:xfrm>
        <a:off x="142875" y="4962525"/>
        <a:ext cx="105251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104775</xdr:rowOff>
    </xdr:from>
    <xdr:to>
      <xdr:col>19</xdr:col>
      <xdr:colOff>276225</xdr:colOff>
      <xdr:row>29</xdr:row>
      <xdr:rowOff>76200</xdr:rowOff>
    </xdr:to>
    <xdr:graphicFrame>
      <xdr:nvGraphicFramePr>
        <xdr:cNvPr id="2" name="Chart 9"/>
        <xdr:cNvGraphicFramePr/>
      </xdr:nvGraphicFramePr>
      <xdr:xfrm>
        <a:off x="209550" y="3248025"/>
        <a:ext cx="10477500" cy="159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6"/>
  <sheetViews>
    <sheetView tabSelected="1" workbookViewId="0" topLeftCell="J1">
      <selection activeCell="R19" sqref="R19"/>
    </sheetView>
  </sheetViews>
  <sheetFormatPr defaultColWidth="9.140625" defaultRowHeight="12.75"/>
  <cols>
    <col min="1" max="1" width="7.00390625" style="3" customWidth="1"/>
    <col min="2" max="21" width="8.28125" style="0" customWidth="1"/>
    <col min="22" max="16384" width="6.140625" style="0" customWidth="1"/>
  </cols>
  <sheetData>
    <row r="1" spans="1:22" ht="12.75">
      <c r="A1" s="24"/>
      <c r="B1" s="37" t="s">
        <v>0</v>
      </c>
      <c r="C1" s="66">
        <v>1.778</v>
      </c>
      <c r="D1" s="25"/>
      <c r="E1" s="37" t="s">
        <v>1</v>
      </c>
      <c r="F1" s="67">
        <f>(C1+I1)/2</f>
        <v>1.766</v>
      </c>
      <c r="G1" s="26"/>
      <c r="H1" s="38" t="s">
        <v>2</v>
      </c>
      <c r="I1" s="34">
        <v>1.754</v>
      </c>
      <c r="J1" s="26"/>
      <c r="K1" s="39" t="s">
        <v>3</v>
      </c>
      <c r="L1" s="39"/>
      <c r="M1" s="39"/>
      <c r="N1" s="33" t="s">
        <v>4</v>
      </c>
      <c r="O1" s="27"/>
      <c r="P1" s="27"/>
      <c r="Q1" s="28"/>
      <c r="R1" s="39" t="s">
        <v>5</v>
      </c>
      <c r="S1" s="33"/>
      <c r="T1" s="34"/>
      <c r="U1" s="29"/>
      <c r="V1" s="5"/>
    </row>
    <row r="2" spans="1:22" s="2" customFormat="1" ht="12.75">
      <c r="A2" s="46" t="s">
        <v>6</v>
      </c>
      <c r="B2" s="50">
        <v>35649</v>
      </c>
      <c r="C2" s="50">
        <v>35649</v>
      </c>
      <c r="D2" s="50">
        <v>35649</v>
      </c>
      <c r="E2" s="50">
        <v>35649</v>
      </c>
      <c r="F2" s="50">
        <v>35649</v>
      </c>
      <c r="G2" s="50">
        <v>35649</v>
      </c>
      <c r="H2" s="50">
        <v>35649</v>
      </c>
      <c r="I2" s="50">
        <v>35649</v>
      </c>
      <c r="J2" s="50">
        <v>35649</v>
      </c>
      <c r="K2" s="50">
        <v>35649</v>
      </c>
      <c r="L2" s="50">
        <v>35649</v>
      </c>
      <c r="M2" s="50">
        <v>35649</v>
      </c>
      <c r="N2" s="50">
        <v>35649</v>
      </c>
      <c r="O2" s="50">
        <v>35649</v>
      </c>
      <c r="P2" s="50">
        <v>35649</v>
      </c>
      <c r="Q2" s="50">
        <v>35649</v>
      </c>
      <c r="R2" s="50">
        <v>35649</v>
      </c>
      <c r="S2" s="50">
        <v>35649</v>
      </c>
      <c r="T2" s="50">
        <v>35649</v>
      </c>
      <c r="U2" s="50">
        <v>35649</v>
      </c>
      <c r="V2" s="17"/>
    </row>
    <row r="3" spans="1:22" s="10" customFormat="1" ht="12.75">
      <c r="A3" s="47" t="s">
        <v>7</v>
      </c>
      <c r="B3" s="51">
        <v>8.3</v>
      </c>
      <c r="C3" s="52">
        <v>9</v>
      </c>
      <c r="D3" s="52">
        <v>9.3</v>
      </c>
      <c r="E3" s="52">
        <v>10</v>
      </c>
      <c r="F3" s="52">
        <v>10.3</v>
      </c>
      <c r="G3" s="52">
        <v>11.3</v>
      </c>
      <c r="H3" s="52">
        <v>12</v>
      </c>
      <c r="I3" s="52">
        <v>12.3</v>
      </c>
      <c r="J3" s="52">
        <v>1</v>
      </c>
      <c r="K3" s="52">
        <v>1.3</v>
      </c>
      <c r="L3" s="52">
        <v>2</v>
      </c>
      <c r="M3" s="52">
        <v>2.3</v>
      </c>
      <c r="N3" s="52">
        <v>3.3</v>
      </c>
      <c r="O3" s="52">
        <v>4</v>
      </c>
      <c r="P3" s="52">
        <v>4.3</v>
      </c>
      <c r="Q3" s="52">
        <v>5</v>
      </c>
      <c r="R3" s="52">
        <v>5.3</v>
      </c>
      <c r="S3" s="52">
        <v>6</v>
      </c>
      <c r="T3" s="52">
        <v>6.3</v>
      </c>
      <c r="U3" s="53">
        <v>7</v>
      </c>
      <c r="V3" s="18"/>
    </row>
    <row r="4" spans="1:22" ht="12.75">
      <c r="A4" s="36">
        <v>1</v>
      </c>
      <c r="B4" s="58"/>
      <c r="C4" s="59"/>
      <c r="D4" s="58"/>
      <c r="E4" s="58"/>
      <c r="F4" s="58"/>
      <c r="G4" s="58"/>
      <c r="H4" s="58"/>
      <c r="I4" s="58"/>
      <c r="J4" s="59"/>
      <c r="K4" s="58"/>
      <c r="L4" s="58"/>
      <c r="M4" s="58"/>
      <c r="N4" s="58"/>
      <c r="O4" s="58"/>
      <c r="P4" s="58"/>
      <c r="Q4" s="59"/>
      <c r="R4" s="58"/>
      <c r="S4" s="58"/>
      <c r="T4" s="58"/>
      <c r="U4" s="60"/>
      <c r="V4" s="5"/>
    </row>
    <row r="5" spans="1:22" ht="12.75">
      <c r="A5" s="36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60"/>
      <c r="V5" s="5"/>
    </row>
    <row r="6" spans="1:22" ht="12.75">
      <c r="A6" s="36">
        <v>3</v>
      </c>
      <c r="B6" s="58">
        <v>1.769</v>
      </c>
      <c r="C6" s="58">
        <v>1.771</v>
      </c>
      <c r="D6" s="58">
        <v>1.771</v>
      </c>
      <c r="E6" s="58">
        <v>1.771</v>
      </c>
      <c r="F6" s="58">
        <v>1.771</v>
      </c>
      <c r="G6" s="58">
        <v>1.771</v>
      </c>
      <c r="H6" s="58">
        <v>1.77</v>
      </c>
      <c r="I6" s="58">
        <v>1.771</v>
      </c>
      <c r="J6" s="58">
        <v>1.772</v>
      </c>
      <c r="K6" s="58">
        <v>1.77</v>
      </c>
      <c r="L6" s="58">
        <v>1.77</v>
      </c>
      <c r="M6" s="58">
        <v>1.77</v>
      </c>
      <c r="N6" s="58">
        <v>1.77</v>
      </c>
      <c r="O6" s="58">
        <v>1.771</v>
      </c>
      <c r="P6" s="58">
        <v>1.769</v>
      </c>
      <c r="Q6" s="58">
        <v>1.77</v>
      </c>
      <c r="R6" s="58">
        <v>1.771</v>
      </c>
      <c r="S6" s="58">
        <v>1.769</v>
      </c>
      <c r="T6" s="58">
        <v>1.769</v>
      </c>
      <c r="U6" s="60">
        <v>1.771</v>
      </c>
      <c r="V6" s="5"/>
    </row>
    <row r="7" spans="1:22" ht="12.75">
      <c r="A7" s="36">
        <v>4</v>
      </c>
      <c r="B7" s="58">
        <v>1.771</v>
      </c>
      <c r="C7" s="58">
        <v>1.771</v>
      </c>
      <c r="D7" s="58">
        <v>1.77</v>
      </c>
      <c r="E7" s="58">
        <v>1.77</v>
      </c>
      <c r="F7" s="58">
        <v>1.769</v>
      </c>
      <c r="G7" s="58">
        <v>1.771</v>
      </c>
      <c r="H7" s="58">
        <v>1.771</v>
      </c>
      <c r="I7" s="58">
        <v>1.771</v>
      </c>
      <c r="J7" s="58">
        <v>1.772</v>
      </c>
      <c r="K7" s="58">
        <v>1.771</v>
      </c>
      <c r="L7" s="58">
        <v>1.771</v>
      </c>
      <c r="M7" s="58">
        <v>1.77</v>
      </c>
      <c r="N7" s="58">
        <v>1.771</v>
      </c>
      <c r="O7" s="58">
        <v>1.771</v>
      </c>
      <c r="P7" s="58">
        <v>1.77</v>
      </c>
      <c r="Q7" s="58">
        <v>1.769</v>
      </c>
      <c r="R7" s="58">
        <v>1.77</v>
      </c>
      <c r="S7" s="58">
        <v>1.77</v>
      </c>
      <c r="T7" s="58">
        <v>1.771</v>
      </c>
      <c r="U7" s="60">
        <v>1.771</v>
      </c>
      <c r="V7" s="5"/>
    </row>
    <row r="8" spans="1:22" ht="12.75">
      <c r="A8" s="36">
        <v>5</v>
      </c>
      <c r="B8" s="58">
        <v>1.771</v>
      </c>
      <c r="C8" s="58">
        <v>1.77</v>
      </c>
      <c r="D8" s="58">
        <v>1.77</v>
      </c>
      <c r="E8" s="58">
        <v>1.769</v>
      </c>
      <c r="F8" s="58">
        <v>1.771</v>
      </c>
      <c r="G8" s="58">
        <v>1.771</v>
      </c>
      <c r="H8" s="58">
        <v>1.77</v>
      </c>
      <c r="I8" s="58">
        <v>1.77</v>
      </c>
      <c r="J8" s="58">
        <v>1.771</v>
      </c>
      <c r="K8" s="58">
        <v>1.771</v>
      </c>
      <c r="L8" s="58">
        <v>1.77</v>
      </c>
      <c r="M8" s="58">
        <v>1.771</v>
      </c>
      <c r="N8" s="58">
        <v>1.77</v>
      </c>
      <c r="O8" s="58">
        <v>1.771</v>
      </c>
      <c r="P8" s="58">
        <v>1.77</v>
      </c>
      <c r="Q8" s="58">
        <v>1.77</v>
      </c>
      <c r="R8" s="58">
        <v>1.77</v>
      </c>
      <c r="S8" s="58">
        <v>1.77</v>
      </c>
      <c r="T8" s="58">
        <v>1.771</v>
      </c>
      <c r="U8" s="60">
        <v>1.77</v>
      </c>
      <c r="V8" s="5"/>
    </row>
    <row r="9" spans="1:22" s="4" customFormat="1" ht="12.75">
      <c r="A9" s="36" t="s">
        <v>8</v>
      </c>
      <c r="B9" s="61">
        <f>AVERAGE(B4:B8)</f>
        <v>1.7703333333333333</v>
      </c>
      <c r="C9" s="61">
        <f aca="true" t="shared" si="0" ref="C9:R9">AVERAGE(C4:C8)</f>
        <v>1.7706666666666664</v>
      </c>
      <c r="D9" s="61">
        <f t="shared" si="0"/>
        <v>1.7703333333333333</v>
      </c>
      <c r="E9" s="61">
        <f t="shared" si="0"/>
        <v>1.7699999999999998</v>
      </c>
      <c r="F9" s="61">
        <f t="shared" si="0"/>
        <v>1.7703333333333333</v>
      </c>
      <c r="G9" s="61">
        <f t="shared" si="0"/>
        <v>1.771</v>
      </c>
      <c r="H9" s="61">
        <f t="shared" si="0"/>
        <v>1.7703333333333333</v>
      </c>
      <c r="I9" s="61">
        <f t="shared" si="0"/>
        <v>1.7706666666666664</v>
      </c>
      <c r="J9" s="61">
        <f t="shared" si="0"/>
        <v>1.7716666666666665</v>
      </c>
      <c r="K9" s="61">
        <f t="shared" si="0"/>
        <v>1.7706666666666664</v>
      </c>
      <c r="L9" s="61">
        <f t="shared" si="0"/>
        <v>1.7703333333333333</v>
      </c>
      <c r="M9" s="61">
        <f t="shared" si="0"/>
        <v>1.7703333333333333</v>
      </c>
      <c r="N9" s="61">
        <f t="shared" si="0"/>
        <v>1.7703333333333333</v>
      </c>
      <c r="O9" s="61">
        <f t="shared" si="0"/>
        <v>1.771</v>
      </c>
      <c r="P9" s="61">
        <f t="shared" si="0"/>
        <v>1.7696666666666665</v>
      </c>
      <c r="Q9" s="61">
        <f t="shared" si="0"/>
        <v>1.7696666666666665</v>
      </c>
      <c r="R9" s="61">
        <f t="shared" si="0"/>
        <v>1.7703333333333333</v>
      </c>
      <c r="S9" s="61">
        <f>AVERAGE(S4:S8)</f>
        <v>1.7696666666666665</v>
      </c>
      <c r="T9" s="61">
        <f>AVERAGE(T4:T8)</f>
        <v>1.7703333333333333</v>
      </c>
      <c r="U9" s="62">
        <f>AVERAGE(U4:U8)</f>
        <v>1.7706666666666664</v>
      </c>
      <c r="V9" s="19"/>
    </row>
    <row r="10" spans="1:22" ht="12.75">
      <c r="A10" s="46" t="s">
        <v>9</v>
      </c>
      <c r="B10" s="63">
        <f>B17+0.58*D17</f>
        <v>1.7710546666666662</v>
      </c>
      <c r="C10" s="63">
        <f>B17+0.58*D17</f>
        <v>1.7710546666666662</v>
      </c>
      <c r="D10" s="63">
        <f>B17+0.58*D17</f>
        <v>1.7710546666666662</v>
      </c>
      <c r="E10" s="63">
        <f>B17+0.58*D17</f>
        <v>1.7710546666666662</v>
      </c>
      <c r="F10" s="63">
        <f>B17+0.58*D17</f>
        <v>1.7710546666666662</v>
      </c>
      <c r="G10" s="63">
        <f>B17+0.58*D17</f>
        <v>1.7710546666666662</v>
      </c>
      <c r="H10" s="63">
        <f>B17+0.58*D17</f>
        <v>1.7710546666666662</v>
      </c>
      <c r="I10" s="63">
        <f>B17+0.58*D17</f>
        <v>1.7710546666666662</v>
      </c>
      <c r="J10" s="63">
        <f>B17+0.58*D17</f>
        <v>1.7710546666666662</v>
      </c>
      <c r="K10" s="63">
        <f>B17+0.58*D17</f>
        <v>1.7710546666666662</v>
      </c>
      <c r="L10" s="63">
        <f>B17+0.58*D17</f>
        <v>1.7710546666666662</v>
      </c>
      <c r="M10" s="63">
        <f>B17+0.58*D17</f>
        <v>1.7710546666666662</v>
      </c>
      <c r="N10" s="63">
        <f>B17+0.58*D17</f>
        <v>1.7710546666666662</v>
      </c>
      <c r="O10" s="63">
        <f>B17+0.58*D17</f>
        <v>1.7710546666666662</v>
      </c>
      <c r="P10" s="63">
        <f>B17+0.58*D17</f>
        <v>1.7710546666666662</v>
      </c>
      <c r="Q10" s="63">
        <f>B17+0.58*D17</f>
        <v>1.7710546666666662</v>
      </c>
      <c r="R10" s="63">
        <f>B17+0.58*D17</f>
        <v>1.7710546666666662</v>
      </c>
      <c r="S10" s="63">
        <f>B17+0.58*D17</f>
        <v>1.7710546666666662</v>
      </c>
      <c r="T10" s="63">
        <f>B17+0.58*D17</f>
        <v>1.7710546666666662</v>
      </c>
      <c r="U10" s="64">
        <f>B17+0.58*D17</f>
        <v>1.7710546666666662</v>
      </c>
      <c r="V10" s="6"/>
    </row>
    <row r="11" spans="1:22" ht="12.75">
      <c r="A11" s="48" t="s">
        <v>10</v>
      </c>
      <c r="B11" s="63">
        <f>(B10+B12)/2</f>
        <v>1.7704166666666663</v>
      </c>
      <c r="C11" s="63">
        <f aca="true" t="shared" si="1" ref="C11:R11">(C10+C12)/2</f>
        <v>1.7704166666666663</v>
      </c>
      <c r="D11" s="63">
        <f t="shared" si="1"/>
        <v>1.7704166666666663</v>
      </c>
      <c r="E11" s="63">
        <f t="shared" si="1"/>
        <v>1.7704166666666663</v>
      </c>
      <c r="F11" s="63">
        <f t="shared" si="1"/>
        <v>1.7704166666666663</v>
      </c>
      <c r="G11" s="63">
        <f t="shared" si="1"/>
        <v>1.7704166666666663</v>
      </c>
      <c r="H11" s="63">
        <f t="shared" si="1"/>
        <v>1.7704166666666663</v>
      </c>
      <c r="I11" s="63">
        <f t="shared" si="1"/>
        <v>1.7704166666666663</v>
      </c>
      <c r="J11" s="63">
        <f t="shared" si="1"/>
        <v>1.7704166666666663</v>
      </c>
      <c r="K11" s="63">
        <f t="shared" si="1"/>
        <v>1.7704166666666663</v>
      </c>
      <c r="L11" s="63">
        <f t="shared" si="1"/>
        <v>1.7704166666666663</v>
      </c>
      <c r="M11" s="63">
        <f t="shared" si="1"/>
        <v>1.7704166666666663</v>
      </c>
      <c r="N11" s="63">
        <f t="shared" si="1"/>
        <v>1.7704166666666663</v>
      </c>
      <c r="O11" s="63">
        <f t="shared" si="1"/>
        <v>1.7704166666666663</v>
      </c>
      <c r="P11" s="63">
        <f t="shared" si="1"/>
        <v>1.7704166666666663</v>
      </c>
      <c r="Q11" s="63">
        <f t="shared" si="1"/>
        <v>1.7704166666666663</v>
      </c>
      <c r="R11" s="63">
        <f t="shared" si="1"/>
        <v>1.7704166666666663</v>
      </c>
      <c r="S11" s="63">
        <f>(S10+S12)/2</f>
        <v>1.7704166666666663</v>
      </c>
      <c r="T11" s="63">
        <f>(T10+T12)/2</f>
        <v>1.7704166666666663</v>
      </c>
      <c r="U11" s="64">
        <f>(U10+U12)/2</f>
        <v>1.7704166666666663</v>
      </c>
      <c r="V11" s="6"/>
    </row>
    <row r="12" spans="1:22" ht="12.75">
      <c r="A12" s="49" t="s">
        <v>11</v>
      </c>
      <c r="B12" s="63">
        <f>B17-0.58*D17</f>
        <v>1.7697786666666664</v>
      </c>
      <c r="C12" s="63">
        <f>B17-0.58*D17</f>
        <v>1.7697786666666664</v>
      </c>
      <c r="D12" s="63">
        <f>B17-0.58*D17</f>
        <v>1.7697786666666664</v>
      </c>
      <c r="E12" s="63">
        <f>B17-0.58*D17</f>
        <v>1.7697786666666664</v>
      </c>
      <c r="F12" s="63">
        <f>B17-0.58*D17</f>
        <v>1.7697786666666664</v>
      </c>
      <c r="G12" s="63">
        <f>B17-0.58*D17</f>
        <v>1.7697786666666664</v>
      </c>
      <c r="H12" s="63">
        <f>B17-0.58*D17</f>
        <v>1.7697786666666664</v>
      </c>
      <c r="I12" s="63">
        <f>B17-0.58*D17</f>
        <v>1.7697786666666664</v>
      </c>
      <c r="J12" s="63">
        <f>B17-0.58*D17</f>
        <v>1.7697786666666664</v>
      </c>
      <c r="K12" s="63">
        <f>B17-0.58*D17</f>
        <v>1.7697786666666664</v>
      </c>
      <c r="L12" s="63">
        <f>B17-0.58*D17</f>
        <v>1.7697786666666664</v>
      </c>
      <c r="M12" s="63">
        <f>B17-0.58*D17</f>
        <v>1.7697786666666664</v>
      </c>
      <c r="N12" s="63">
        <f>B17-0.58*D17</f>
        <v>1.7697786666666664</v>
      </c>
      <c r="O12" s="63">
        <f>B17-0.58*D17</f>
        <v>1.7697786666666664</v>
      </c>
      <c r="P12" s="63">
        <f>B17-0.58*D17</f>
        <v>1.7697786666666664</v>
      </c>
      <c r="Q12" s="63">
        <f>B17-0.58*D17</f>
        <v>1.7697786666666664</v>
      </c>
      <c r="R12" s="63">
        <f>B17-0.58*D17</f>
        <v>1.7697786666666664</v>
      </c>
      <c r="S12" s="63">
        <f>B17-0.58*D17</f>
        <v>1.7697786666666664</v>
      </c>
      <c r="T12" s="63">
        <f>B17-0.58*D17</f>
        <v>1.7697786666666664</v>
      </c>
      <c r="U12" s="64">
        <f>B17-0.58*D17</f>
        <v>1.7697786666666664</v>
      </c>
      <c r="V12" s="5"/>
    </row>
    <row r="13" spans="1:22" s="1" customFormat="1" ht="12.75">
      <c r="A13" s="36" t="s">
        <v>12</v>
      </c>
      <c r="B13" s="61">
        <f>MAX(B4:B8)-MIN(B4:B8)</f>
        <v>0.0020000000000000018</v>
      </c>
      <c r="C13" s="61">
        <f aca="true" t="shared" si="2" ref="C13:R13">MAX(C4:C8)-MIN(C4:C8)</f>
        <v>0.0009999999999998899</v>
      </c>
      <c r="D13" s="61">
        <f t="shared" si="2"/>
        <v>0.0009999999999998899</v>
      </c>
      <c r="E13" s="61">
        <f t="shared" si="2"/>
        <v>0.0020000000000000018</v>
      </c>
      <c r="F13" s="61">
        <f t="shared" si="2"/>
        <v>0.0020000000000000018</v>
      </c>
      <c r="G13" s="61">
        <f t="shared" si="2"/>
        <v>0</v>
      </c>
      <c r="H13" s="61">
        <f t="shared" si="2"/>
        <v>0.0009999999999998899</v>
      </c>
      <c r="I13" s="61">
        <f t="shared" si="2"/>
        <v>0.0009999999999998899</v>
      </c>
      <c r="J13" s="61">
        <f t="shared" si="2"/>
        <v>0.001000000000000112</v>
      </c>
      <c r="K13" s="61">
        <f t="shared" si="2"/>
        <v>0.0009999999999998899</v>
      </c>
      <c r="L13" s="61">
        <f t="shared" si="2"/>
        <v>0.0009999999999998899</v>
      </c>
      <c r="M13" s="61">
        <f t="shared" si="2"/>
        <v>0.0009999999999998899</v>
      </c>
      <c r="N13" s="61">
        <f t="shared" si="2"/>
        <v>0.0009999999999998899</v>
      </c>
      <c r="O13" s="61">
        <f t="shared" si="2"/>
        <v>0</v>
      </c>
      <c r="P13" s="61">
        <f t="shared" si="2"/>
        <v>0.001000000000000112</v>
      </c>
      <c r="Q13" s="61">
        <f t="shared" si="2"/>
        <v>0.001000000000000112</v>
      </c>
      <c r="R13" s="61">
        <f t="shared" si="2"/>
        <v>0.0009999999999998899</v>
      </c>
      <c r="S13" s="61">
        <f>MAX(S4:S8)-MIN(S4:S8)</f>
        <v>0.001000000000000112</v>
      </c>
      <c r="T13" s="61">
        <f>MAX(T4:T8)-MIN(T4:T8)</f>
        <v>0.0020000000000000018</v>
      </c>
      <c r="U13" s="62">
        <f>MAX(U4:U8)-MIN(U4:U8)</f>
        <v>0.0009999999999998899</v>
      </c>
      <c r="V13" s="7"/>
    </row>
    <row r="14" spans="1:22" ht="12.75">
      <c r="A14" s="46" t="s">
        <v>9</v>
      </c>
      <c r="B14" s="63">
        <f>2.11*D17</f>
        <v>0.0023209999999999316</v>
      </c>
      <c r="C14" s="63">
        <f>2.11*D17</f>
        <v>0.0023209999999999316</v>
      </c>
      <c r="D14" s="63">
        <f>2.11*D17</f>
        <v>0.0023209999999999316</v>
      </c>
      <c r="E14" s="63">
        <f>2.11*D17</f>
        <v>0.0023209999999999316</v>
      </c>
      <c r="F14" s="63">
        <f>2.11*D17</f>
        <v>0.0023209999999999316</v>
      </c>
      <c r="G14" s="63">
        <f>2.11*D17</f>
        <v>0.0023209999999999316</v>
      </c>
      <c r="H14" s="63">
        <f>2.11*D17</f>
        <v>0.0023209999999999316</v>
      </c>
      <c r="I14" s="63">
        <f>2.11*D17</f>
        <v>0.0023209999999999316</v>
      </c>
      <c r="J14" s="63">
        <f>2.11*D17</f>
        <v>0.0023209999999999316</v>
      </c>
      <c r="K14" s="63">
        <f>2.11*D17</f>
        <v>0.0023209999999999316</v>
      </c>
      <c r="L14" s="63">
        <f>2.11*D17</f>
        <v>0.0023209999999999316</v>
      </c>
      <c r="M14" s="63">
        <f>2.11*D17</f>
        <v>0.0023209999999999316</v>
      </c>
      <c r="N14" s="63">
        <f>2.11*D17</f>
        <v>0.0023209999999999316</v>
      </c>
      <c r="O14" s="63">
        <f>2.11*D17</f>
        <v>0.0023209999999999316</v>
      </c>
      <c r="P14" s="63">
        <f>2.11*D17</f>
        <v>0.0023209999999999316</v>
      </c>
      <c r="Q14" s="63">
        <f>2.11*D17</f>
        <v>0.0023209999999999316</v>
      </c>
      <c r="R14" s="63">
        <f>2.11*D17</f>
        <v>0.0023209999999999316</v>
      </c>
      <c r="S14" s="63">
        <f>2.11*D17</f>
        <v>0.0023209999999999316</v>
      </c>
      <c r="T14" s="63">
        <f>2.11*D17</f>
        <v>0.0023209999999999316</v>
      </c>
      <c r="U14" s="64">
        <f>2.11*D17</f>
        <v>0.0023209999999999316</v>
      </c>
      <c r="V14" s="5"/>
    </row>
    <row r="15" spans="1:22" ht="12.75">
      <c r="A15" s="49" t="s">
        <v>11</v>
      </c>
      <c r="B15" s="63">
        <f>0*D17</f>
        <v>0</v>
      </c>
      <c r="C15" s="63">
        <f>0*D17</f>
        <v>0</v>
      </c>
      <c r="D15" s="63">
        <f>0*D17</f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4">
        <v>0</v>
      </c>
      <c r="V15" s="5"/>
    </row>
    <row r="16" spans="1:22" ht="12.75">
      <c r="A16" s="36" t="s">
        <v>13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1"/>
      <c r="V16" s="5"/>
    </row>
    <row r="17" spans="1:22" ht="12.75">
      <c r="A17" s="36" t="s">
        <v>14</v>
      </c>
      <c r="B17" s="68">
        <f>AVERAGE(B9:U9)</f>
        <v>1.7704166666666663</v>
      </c>
      <c r="C17" s="44" t="s">
        <v>15</v>
      </c>
      <c r="D17" s="65">
        <f>AVERAGE(B13:U13)</f>
        <v>0.0010999999999999678</v>
      </c>
      <c r="E17" s="5"/>
      <c r="F17" s="40" t="s">
        <v>16</v>
      </c>
      <c r="G17" s="41"/>
      <c r="H17" s="42"/>
      <c r="I17" s="30" t="s">
        <v>17</v>
      </c>
      <c r="J17" s="22"/>
      <c r="K17" s="31"/>
      <c r="L17" s="31"/>
      <c r="M17" s="23"/>
      <c r="N17" s="40" t="s">
        <v>18</v>
      </c>
      <c r="O17" s="31" t="s">
        <v>19</v>
      </c>
      <c r="P17" s="31"/>
      <c r="Q17" s="32"/>
      <c r="R17" s="5"/>
      <c r="S17" s="5"/>
      <c r="T17" s="5"/>
      <c r="U17" s="12"/>
      <c r="V17" s="5"/>
    </row>
    <row r="18" spans="1:22" ht="18">
      <c r="A18" s="36" t="s">
        <v>20</v>
      </c>
      <c r="B18" s="43">
        <f>(C1-I1)/(6*D17/2.33)</f>
        <v>8.472727272727528</v>
      </c>
      <c r="C18" s="45" t="s">
        <v>21</v>
      </c>
      <c r="D18" s="54">
        <f>MIN((C1-B17)/(3*D17/2.33),(B17-I1)/(3*D17/2.33))</f>
        <v>5.354292929293359</v>
      </c>
      <c r="E18" s="55"/>
      <c r="F18" s="56" t="str">
        <f>IF(D18&gt;1.66,"EXCELLENT -PROCESS CAPABLE",IF(D18&gt;1.33,"CAPABLE - PLEASE CONTINUE",IF(D18&gt;1,"CONDITIONALLY ACCEPTED - IMPROVEMENT REQUIRED","NOT ACCEPTED - STOP PROCESS")))</f>
        <v>EXCELLENT -PROCESS CAPABLE</v>
      </c>
      <c r="G18" s="57"/>
      <c r="I18" s="5"/>
      <c r="J18" s="5"/>
      <c r="K18" s="5"/>
      <c r="L18" s="5"/>
      <c r="M18" s="5"/>
      <c r="N18" s="5"/>
      <c r="O18" s="5"/>
      <c r="P18" s="5"/>
      <c r="Q18" s="5"/>
      <c r="R18" s="9"/>
      <c r="S18" s="9"/>
      <c r="T18" s="9"/>
      <c r="U18" s="13"/>
      <c r="V18" s="9"/>
    </row>
    <row r="19" spans="1:22" ht="12.75">
      <c r="A19" s="1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1"/>
      <c r="V19" s="5"/>
    </row>
    <row r="20" spans="1:22" ht="12.75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1"/>
      <c r="V20" s="5"/>
    </row>
    <row r="21" spans="1:22" ht="12.75">
      <c r="A21" s="1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1"/>
      <c r="V21" s="5"/>
    </row>
    <row r="22" spans="1:22" ht="12.75">
      <c r="A22" s="1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1"/>
      <c r="V22" s="5"/>
    </row>
    <row r="23" spans="1:22" ht="12.75">
      <c r="A23" s="1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1"/>
      <c r="V23" s="5"/>
    </row>
    <row r="24" spans="1:22" ht="12.75">
      <c r="A24" s="1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1"/>
      <c r="V24" s="5"/>
    </row>
    <row r="25" spans="1:22" ht="12.75">
      <c r="A25" s="1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1"/>
      <c r="V25" s="5"/>
    </row>
    <row r="26" spans="1:22" ht="12.75">
      <c r="A26" s="1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1"/>
      <c r="V26" s="5"/>
    </row>
    <row r="27" spans="1:22" ht="12.75">
      <c r="A27" s="1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1"/>
      <c r="V27" s="5"/>
    </row>
    <row r="28" spans="1:22" ht="12.75">
      <c r="A28" s="1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1"/>
      <c r="V28" s="5"/>
    </row>
    <row r="29" spans="1:22" ht="12.75">
      <c r="A29" s="1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1"/>
      <c r="V29" s="5"/>
    </row>
    <row r="30" spans="1:22" ht="12.75">
      <c r="A30" s="1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1"/>
      <c r="V30" s="5"/>
    </row>
    <row r="31" spans="1:22" ht="12.75">
      <c r="A31" s="1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1"/>
      <c r="V31" s="5"/>
    </row>
    <row r="32" spans="1:22" ht="12.75">
      <c r="A32" s="1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11"/>
      <c r="V32" s="5"/>
    </row>
    <row r="33" spans="1:22" ht="12.75">
      <c r="A33" s="1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11"/>
      <c r="V33" s="5"/>
    </row>
    <row r="34" spans="1:22" ht="12.75">
      <c r="A34" s="1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11"/>
      <c r="V34" s="5"/>
    </row>
    <row r="35" spans="1:22" ht="12.75">
      <c r="A35" s="1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11"/>
      <c r="V35" s="5"/>
    </row>
    <row r="36" spans="1:22" ht="12.75">
      <c r="A36" s="1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11"/>
      <c r="V36" s="5"/>
    </row>
    <row r="37" spans="1:22" ht="12.75">
      <c r="A37" s="1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11"/>
      <c r="V37" s="5"/>
    </row>
    <row r="38" spans="1:22" ht="12.75">
      <c r="A38" s="1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1"/>
      <c r="V38" s="5"/>
    </row>
    <row r="39" spans="1:22" ht="12.75">
      <c r="A39" s="1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1"/>
      <c r="V39" s="5"/>
    </row>
    <row r="40" spans="1:22" ht="12.75">
      <c r="A40" s="1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1"/>
      <c r="V40" s="5"/>
    </row>
    <row r="41" spans="1:22" ht="13.5" thickBot="1">
      <c r="A41" s="35" t="s">
        <v>22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6"/>
      <c r="V41" s="5"/>
    </row>
    <row r="42" spans="1:22" ht="12.75">
      <c r="A42" s="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57" ht="12.75">
      <c r="A43" s="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1:57" ht="12.75">
      <c r="A44" s="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1:57" ht="12.75">
      <c r="A45" s="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1:57" ht="12.75">
      <c r="A46" s="8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</sheetData>
  <sheetProtection password="CC0D" sheet="1" objects="1" scenarios="1"/>
  <printOptions/>
  <pageMargins left="0.22" right="0.21" top="0.47" bottom="0.39" header="0.2" footer="0.21"/>
  <pageSetup fitToHeight="0" fitToWidth="1" horizontalDpi="200" verticalDpi="200" orientation="landscape" paperSize="9" scale="84" r:id="rId2"/>
  <headerFooter alignWithMargins="0">
    <oddHeader xml:space="preserve">&amp;L&amp;"Arial,Bold"&amp;12&amp;UX bar &amp; R bar Control Chart&amp;"Arial,Regular" Part No:_____________________&amp;CParameter &amp;R&amp;12Machine  &amp; Operation </oddHeader>
    <oddFooter>&amp;C
Prepared By :&amp;R
Date :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 Mathur</dc:creator>
  <cp:keywords/>
  <dc:description/>
  <cp:lastModifiedBy>pc4</cp:lastModifiedBy>
  <cp:lastPrinted>1997-08-22T04:35:45Z</cp:lastPrinted>
  <dcterms:created xsi:type="dcterms:W3CDTF">2004-07-03T03:30:25Z</dcterms:created>
  <dcterms:modified xsi:type="dcterms:W3CDTF">2004-08-15T14:56:14Z</dcterms:modified>
  <cp:category/>
  <cp:version/>
  <cp:contentType/>
  <cp:contentStatus/>
</cp:coreProperties>
</file>