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20" windowHeight="10220" activeTab="0"/>
  </bookViews>
  <sheets>
    <sheet name="B&amp;L" sheetId="1" r:id="rId1"/>
    <sheet name="Stabili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<sst xmlns="http://schemas.openxmlformats.org/spreadsheetml/2006/main" count="88" uniqueCount="86">
  <si>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Known Value =</t>
  </si>
  <si>
    <t>Average</t>
  </si>
  <si>
    <t>Std Dev.</t>
  </si>
  <si>
    <t>Bias</t>
  </si>
  <si>
    <t>% Bias</t>
  </si>
  <si>
    <t>Slope</t>
  </si>
  <si>
    <t>Linearity</t>
  </si>
  <si>
    <t>% Linearity</t>
  </si>
  <si>
    <t>Process Variation</t>
  </si>
  <si>
    <t>Date:</t>
  </si>
  <si>
    <t>Gage Number:</t>
  </si>
  <si>
    <t>Gage Type:</t>
  </si>
  <si>
    <t>Appraiser</t>
  </si>
  <si>
    <t>Trial 4</t>
  </si>
  <si>
    <t>Trial 5</t>
  </si>
  <si>
    <t>Trial 1</t>
  </si>
  <si>
    <t>Trial 2</t>
  </si>
  <si>
    <t>Trial 3</t>
  </si>
  <si>
    <t>Bias Definition:</t>
  </si>
  <si>
    <t>Measurement #1</t>
  </si>
  <si>
    <t>Measurement #2</t>
  </si>
  <si>
    <t>Measurement #3</t>
  </si>
  <si>
    <t>Measurement #4</t>
  </si>
  <si>
    <t>Measurement #5</t>
  </si>
  <si>
    <t>Measurement #6</t>
  </si>
  <si>
    <t>Measurement #7</t>
  </si>
  <si>
    <t>Measurement #8</t>
  </si>
  <si>
    <t>Measurement #9</t>
  </si>
  <si>
    <t>Measurement #10</t>
  </si>
  <si>
    <t>Appraiser:</t>
  </si>
  <si>
    <t>Bias is the difference between the average of actual measurements and the known value.</t>
  </si>
  <si>
    <t>Bias Instruction:</t>
  </si>
  <si>
    <t>2: Measure the known value 10 times and write the results in the Bias &amp; Linearity worksheet.</t>
  </si>
  <si>
    <t>3: Bias is automatically posted in the highlighted cells.</t>
  </si>
  <si>
    <t>1: Obtain the known value from the gage Decision Matrix and enter it in the known value field.</t>
  </si>
  <si>
    <t>1a: For Bias there will be only one column of measurements entered.</t>
  </si>
  <si>
    <t>Linearity Definition:</t>
  </si>
  <si>
    <t>Linearity Instruction:</t>
  </si>
  <si>
    <t>1: Obtain 5 Known Values that cover the range of the gage to be tested.</t>
  </si>
  <si>
    <t>2: Measure each known value 10 times and enter the data in the Bias &amp; Linearity Worksheet.</t>
  </si>
  <si>
    <t>3: Linearity is automatically posted in the highlighted cells.</t>
  </si>
  <si>
    <r>
      <t>Formula:</t>
    </r>
    <r>
      <rPr>
        <sz val="10"/>
        <rFont val="Times New Roman"/>
        <family val="1"/>
      </rPr>
      <t xml:space="preserve"> Bias = ABS (Known Value - Average of readings)</t>
    </r>
  </si>
  <si>
    <r>
      <t>Formula:</t>
    </r>
    <r>
      <rPr>
        <sz val="10"/>
        <rFont val="Times New Roman"/>
        <family val="1"/>
      </rPr>
      <t xml:space="preserve"> Linearity = (Process Variation X Slope)</t>
    </r>
  </si>
  <si>
    <r>
      <t xml:space="preserve">Linearity is the difference in the Bias values through the operating range of the gage. </t>
    </r>
    <r>
      <rPr>
        <sz val="8"/>
        <rFont val="Times New Roman"/>
        <family val="1"/>
      </rPr>
      <t>(Linear Regression)</t>
    </r>
  </si>
  <si>
    <t>Sample #</t>
  </si>
  <si>
    <t>Reading 1</t>
  </si>
  <si>
    <t>Reading 2</t>
  </si>
  <si>
    <t>Reading 3</t>
  </si>
  <si>
    <t>Reading 4</t>
  </si>
  <si>
    <t>Reading 5</t>
  </si>
  <si>
    <t>Range</t>
  </si>
  <si>
    <t>0=</t>
  </si>
  <si>
    <r>
      <t xml:space="preserve">Known Value </t>
    </r>
    <r>
      <rPr>
        <b/>
        <sz val="8"/>
        <rFont val="Times New Roman"/>
        <family val="1"/>
      </rPr>
      <t>(Master)</t>
    </r>
    <r>
      <rPr>
        <b/>
        <sz val="10"/>
        <rFont val="Times New Roman"/>
        <family val="1"/>
      </rPr>
      <t xml:space="preserve"> =</t>
    </r>
  </si>
  <si>
    <t>Gage #</t>
  </si>
  <si>
    <t>Date</t>
  </si>
  <si>
    <t>Time</t>
  </si>
  <si>
    <t>Frequency =</t>
  </si>
  <si>
    <t>Lower Control Limit (X) =</t>
  </si>
  <si>
    <t>Upper Control Limit (X) =</t>
  </si>
  <si>
    <t>Grand Average (X) =</t>
  </si>
  <si>
    <t>Upper Control Limit (R) =</t>
  </si>
  <si>
    <t>Range Average =</t>
  </si>
  <si>
    <t>Process Variation =</t>
  </si>
  <si>
    <t>A2 =</t>
  </si>
  <si>
    <t>D4 =</t>
  </si>
  <si>
    <t xml:space="preserve"> </t>
  </si>
  <si>
    <t>USL =</t>
  </si>
  <si>
    <t>LSL =</t>
  </si>
  <si>
    <t>Cp =</t>
  </si>
  <si>
    <t>Cpk =</t>
  </si>
  <si>
    <t>Pp =</t>
  </si>
  <si>
    <t>Ppk =</t>
  </si>
  <si>
    <r>
      <t>Sigma</t>
    </r>
    <r>
      <rPr>
        <b/>
        <sz val="8"/>
        <rFont val="Times New Roman"/>
        <family val="1"/>
      </rPr>
      <t>(s)</t>
    </r>
    <r>
      <rPr>
        <b/>
        <sz val="10"/>
        <rFont val="Times New Roman"/>
        <family val="1"/>
      </rPr>
      <t xml:space="preserve"> =</t>
    </r>
  </si>
  <si>
    <r>
      <t xml:space="preserve">Sigma </t>
    </r>
    <r>
      <rPr>
        <b/>
        <sz val="8"/>
        <rFont val="Times New Roman"/>
        <family val="1"/>
      </rPr>
      <t>(est)</t>
    </r>
    <r>
      <rPr>
        <b/>
        <sz val="10"/>
        <rFont val="Times New Roman"/>
        <family val="1"/>
      </rPr>
      <t xml:space="preserve"> =</t>
    </r>
  </si>
  <si>
    <t>D2=</t>
  </si>
  <si>
    <r>
      <t xml:space="preserve">3 Sigma </t>
    </r>
    <r>
      <rPr>
        <b/>
        <sz val="8"/>
        <rFont val="Times New Roman"/>
        <family val="1"/>
      </rPr>
      <t>(est)</t>
    </r>
    <r>
      <rPr>
        <b/>
        <sz val="10"/>
        <rFont val="Times New Roman"/>
        <family val="1"/>
      </rPr>
      <t xml:space="preserve"> =</t>
    </r>
  </si>
  <si>
    <t>CPL =</t>
  </si>
  <si>
    <t>CPU=</t>
  </si>
  <si>
    <r>
      <t xml:space="preserve">3 Sigma </t>
    </r>
    <r>
      <rPr>
        <b/>
        <sz val="8"/>
        <rFont val="Times New Roman"/>
        <family val="1"/>
      </rPr>
      <t>(s)</t>
    </r>
    <r>
      <rPr>
        <b/>
        <sz val="10"/>
        <rFont val="Times New Roman"/>
        <family val="1"/>
      </rPr>
      <t xml:space="preserve"> =</t>
    </r>
  </si>
  <si>
    <t>Dimension:</t>
  </si>
  <si>
    <t>Master#:</t>
  </si>
  <si>
    <t>Fixture</t>
  </si>
  <si>
    <t>Flange Ball</t>
  </si>
  <si>
    <t>Each Friday</t>
  </si>
  <si>
    <t>FIX-1004</t>
  </si>
  <si>
    <t>MAS-1001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</si>
</sst>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0%"/>
    <numFmt numFmtId="169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0" fontId="1" fillId="2" borderId="2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2" fontId="5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2" borderId="1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2" fontId="5" fillId="2" borderId="4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 shrinkToFit="1"/>
    </xf>
    <xf numFmtId="167" fontId="0" fillId="0" borderId="0" xfId="0" applyNumberFormat="1" applyAlignment="1">
      <alignment/>
    </xf>
    <xf numFmtId="167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14" fontId="5" fillId="0" borderId="2" xfId="0" applyNumberFormat="1" applyFont="1" applyBorder="1" applyAlignment="1">
      <alignment horizontal="center"/>
    </xf>
    <xf numFmtId="18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67" fontId="5" fillId="2" borderId="2" xfId="0" applyNumberFormat="1" applyFont="1" applyFill="1" applyBorder="1" applyAlignment="1">
      <alignment/>
    </xf>
    <xf numFmtId="167" fontId="5" fillId="2" borderId="2" xfId="0" applyNumberFormat="1" applyFont="1" applyFill="1" applyBorder="1" applyAlignment="1">
      <alignment shrinkToFit="1"/>
    </xf>
    <xf numFmtId="2" fontId="5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2">
      <selection activeCell="H6" sqref="H6"/>
    </sheetView>
  </sheetViews>
  <sheetFormatPr defaultColWidth="11.421875" defaultRowHeight="12.75"/>
  <cols>
    <col min="1" max="1" width="17.7109375" style="1" customWidth="1"/>
    <col min="2" max="2" width="10.8515625" style="1" customWidth="1"/>
    <col min="3" max="3" width="10.421875" style="1" bestFit="1" customWidth="1"/>
    <col min="4" max="6" width="9.140625" style="1" customWidth="1"/>
    <col min="7" max="16384" width="8.8515625" style="0" customWidth="1"/>
  </cols>
  <sheetData>
    <row r="1" ht="12">
      <c r="A1" s="25" t="s">
        <v>29</v>
      </c>
    </row>
    <row r="2" ht="12">
      <c r="A2" s="25" t="s">
        <v>11</v>
      </c>
    </row>
    <row r="3" ht="12">
      <c r="A3" s="25" t="s">
        <v>10</v>
      </c>
    </row>
    <row r="4" ht="12">
      <c r="A4" s="25" t="s">
        <v>9</v>
      </c>
    </row>
    <row r="6" spans="1:6" ht="15">
      <c r="A6" s="35" t="s">
        <v>0</v>
      </c>
      <c r="B6" s="36">
        <v>5</v>
      </c>
      <c r="C6" s="36">
        <v>6</v>
      </c>
      <c r="D6" s="36">
        <v>7</v>
      </c>
      <c r="E6" s="36">
        <v>8</v>
      </c>
      <c r="F6" s="37">
        <v>9</v>
      </c>
    </row>
    <row r="7" spans="1:6" ht="15">
      <c r="A7" s="34"/>
      <c r="B7" s="4" t="s">
        <v>15</v>
      </c>
      <c r="C7" s="4" t="s">
        <v>16</v>
      </c>
      <c r="D7" s="4" t="s">
        <v>17</v>
      </c>
      <c r="E7" s="4" t="s">
        <v>13</v>
      </c>
      <c r="F7" s="20" t="s">
        <v>14</v>
      </c>
    </row>
    <row r="8" spans="1:6" ht="15">
      <c r="A8" s="38" t="s">
        <v>19</v>
      </c>
      <c r="B8" s="10">
        <v>5.1</v>
      </c>
      <c r="C8" s="10">
        <v>6.1</v>
      </c>
      <c r="D8" s="10">
        <v>7.3</v>
      </c>
      <c r="E8" s="10">
        <v>8.3</v>
      </c>
      <c r="F8" s="10">
        <v>9.1</v>
      </c>
    </row>
    <row r="9" spans="1:6" ht="15">
      <c r="A9" s="38" t="s">
        <v>20</v>
      </c>
      <c r="B9" s="10">
        <v>4.9</v>
      </c>
      <c r="C9" s="10">
        <v>6.3</v>
      </c>
      <c r="D9" s="10">
        <v>7.4</v>
      </c>
      <c r="E9" s="10">
        <v>7.6</v>
      </c>
      <c r="F9" s="10">
        <v>9.3</v>
      </c>
    </row>
    <row r="10" spans="1:6" ht="15">
      <c r="A10" s="38" t="s">
        <v>21</v>
      </c>
      <c r="B10" s="10">
        <v>4.7</v>
      </c>
      <c r="C10" s="10">
        <v>6</v>
      </c>
      <c r="D10" s="10">
        <v>7.2</v>
      </c>
      <c r="E10" s="10">
        <v>8.1</v>
      </c>
      <c r="F10" s="10">
        <v>8.9</v>
      </c>
    </row>
    <row r="11" spans="1:6" ht="15">
      <c r="A11" s="38" t="s">
        <v>22</v>
      </c>
      <c r="B11" s="10">
        <v>5.1</v>
      </c>
      <c r="C11" s="10">
        <v>6</v>
      </c>
      <c r="D11" s="10">
        <v>7</v>
      </c>
      <c r="E11" s="10">
        <v>8.2</v>
      </c>
      <c r="F11" s="10">
        <v>8.7</v>
      </c>
    </row>
    <row r="12" spans="1:6" ht="15">
      <c r="A12" s="38" t="s">
        <v>23</v>
      </c>
      <c r="B12" s="10">
        <v>5</v>
      </c>
      <c r="C12" s="10">
        <v>5.6</v>
      </c>
      <c r="D12" s="10">
        <v>7</v>
      </c>
      <c r="E12" s="10">
        <v>7.9</v>
      </c>
      <c r="F12" s="10">
        <v>9</v>
      </c>
    </row>
    <row r="13" spans="1:6" ht="15">
      <c r="A13" s="38" t="s">
        <v>24</v>
      </c>
      <c r="B13" s="10">
        <v>5</v>
      </c>
      <c r="C13" s="10">
        <v>6</v>
      </c>
      <c r="D13" s="10">
        <v>6.7</v>
      </c>
      <c r="E13" s="10">
        <v>7.7</v>
      </c>
      <c r="F13" s="10">
        <v>9</v>
      </c>
    </row>
    <row r="14" spans="1:6" ht="15">
      <c r="A14" s="38" t="s">
        <v>25</v>
      </c>
      <c r="B14" s="10">
        <v>5.3</v>
      </c>
      <c r="C14" s="10">
        <v>5.7</v>
      </c>
      <c r="D14" s="10">
        <v>6.9</v>
      </c>
      <c r="E14" s="10">
        <v>7.9</v>
      </c>
      <c r="F14" s="10">
        <v>9</v>
      </c>
    </row>
    <row r="15" spans="1:6" ht="15">
      <c r="A15" s="38" t="s">
        <v>26</v>
      </c>
      <c r="B15" s="10">
        <v>4.9</v>
      </c>
      <c r="C15" s="10">
        <v>5.6</v>
      </c>
      <c r="D15" s="10">
        <v>7.1</v>
      </c>
      <c r="E15" s="10">
        <v>7.8</v>
      </c>
      <c r="F15" s="10">
        <v>8.8</v>
      </c>
    </row>
    <row r="16" spans="1:6" ht="15">
      <c r="A16" s="38" t="s">
        <v>27</v>
      </c>
      <c r="B16" s="10">
        <v>4.8</v>
      </c>
      <c r="C16" s="10">
        <v>6.3</v>
      </c>
      <c r="D16" s="10">
        <v>7</v>
      </c>
      <c r="E16" s="10">
        <v>7.7</v>
      </c>
      <c r="F16" s="10">
        <v>8.9</v>
      </c>
    </row>
    <row r="17" spans="1:6" ht="15">
      <c r="A17" s="38" t="s">
        <v>28</v>
      </c>
      <c r="B17" s="10">
        <v>5</v>
      </c>
      <c r="C17" s="10">
        <v>6</v>
      </c>
      <c r="D17" s="10">
        <v>6.9</v>
      </c>
      <c r="E17" s="10">
        <v>7.9</v>
      </c>
      <c r="F17" s="10">
        <v>9</v>
      </c>
    </row>
    <row r="18" spans="1:6" ht="15">
      <c r="A18" s="21" t="s">
        <v>1</v>
      </c>
      <c r="B18" s="9">
        <f>AVERAGE(B8:B17)</f>
        <v>4.979999999999999</v>
      </c>
      <c r="C18" s="9">
        <f>AVERAGE(C8:C17)</f>
        <v>5.96</v>
      </c>
      <c r="D18" s="9">
        <f>AVERAGE(D8:D17)</f>
        <v>7.05</v>
      </c>
      <c r="E18" s="9">
        <f>AVERAGE(E8:E17)</f>
        <v>7.910000000000001</v>
      </c>
      <c r="F18" s="22">
        <f>AVERAGE(F8:F17)</f>
        <v>8.97</v>
      </c>
    </row>
    <row r="19" spans="1:6" ht="15">
      <c r="A19" s="21" t="s">
        <v>2</v>
      </c>
      <c r="B19" s="9">
        <f>STDEV(B8:B17)</f>
        <v>0.1686548085423511</v>
      </c>
      <c r="C19" s="9">
        <f>STDEV(C8:C17)</f>
        <v>0.25473297566055897</v>
      </c>
      <c r="D19" s="9">
        <f>STDEV(D8:D17)</f>
        <v>0.20682789409984517</v>
      </c>
      <c r="E19" s="9">
        <f>STDEV(E8:E17)</f>
        <v>0.22827858224347616</v>
      </c>
      <c r="F19" s="22">
        <f>STDEV(F8:F17)</f>
        <v>0.16363916944848136</v>
      </c>
    </row>
    <row r="20" spans="1:6" ht="15">
      <c r="A20" s="21" t="s">
        <v>8</v>
      </c>
      <c r="B20" s="9">
        <f>B19*6</f>
        <v>1.0119288512541065</v>
      </c>
      <c r="C20" s="9">
        <f>C19*6</f>
        <v>1.5283978539633538</v>
      </c>
      <c r="D20" s="9">
        <f>D19*6</f>
        <v>1.240967364599071</v>
      </c>
      <c r="E20" s="9">
        <f>E19*6</f>
        <v>1.369671493460857</v>
      </c>
      <c r="F20" s="22">
        <f>F19*6</f>
        <v>0.9818350166908882</v>
      </c>
    </row>
    <row r="21" spans="1:6" ht="15">
      <c r="A21" s="21" t="s">
        <v>3</v>
      </c>
      <c r="B21" s="9">
        <f>+ABS(B6-B18)</f>
        <v>0.02000000000000135</v>
      </c>
      <c r="C21" s="9">
        <f>ABS(B6-B18)</f>
        <v>0.02000000000000135</v>
      </c>
      <c r="D21" s="9">
        <f>ABS(D6-D18)</f>
        <v>0.04999999999999982</v>
      </c>
      <c r="E21" s="9">
        <f>ABS(E6-E18)</f>
        <v>0.08999999999999897</v>
      </c>
      <c r="F21" s="22">
        <f>ABS(F6-F18)</f>
        <v>0.02999999999999936</v>
      </c>
    </row>
    <row r="22" spans="1:6" ht="15">
      <c r="A22" s="23" t="s">
        <v>4</v>
      </c>
      <c r="B22" s="18">
        <f>(B21/B20)</f>
        <v>0.019764235376049308</v>
      </c>
      <c r="C22" s="18">
        <f>(C21/C20)</f>
        <v>0.013085598064756827</v>
      </c>
      <c r="D22" s="18">
        <f>(D21/D20)</f>
        <v>0.04029114820126935</v>
      </c>
      <c r="E22" s="18">
        <f>(E21/E20)</f>
        <v>0.06570918678652564</v>
      </c>
      <c r="F22" s="19">
        <f>(F21/F20)</f>
        <v>0.030555031639744705</v>
      </c>
    </row>
    <row r="23" spans="1:6" ht="14.25" customHeight="1">
      <c r="A23" s="21" t="s">
        <v>5</v>
      </c>
      <c r="B23" s="10">
        <f>SLOPE(B21:F21,B6:F6)</f>
        <v>0.008999999999999364</v>
      </c>
      <c r="C23" s="24"/>
      <c r="D23" s="24"/>
      <c r="E23" s="24"/>
      <c r="F23" s="24"/>
    </row>
    <row r="24" spans="1:6" ht="15.75" customHeight="1">
      <c r="A24" s="21" t="s">
        <v>6</v>
      </c>
      <c r="B24" s="10">
        <f>B23*B20</f>
        <v>0.009107359661286315</v>
      </c>
      <c r="C24" s="24"/>
      <c r="D24" s="24"/>
      <c r="E24" s="24"/>
      <c r="F24" s="24"/>
    </row>
    <row r="25" spans="1:6" ht="15">
      <c r="A25" s="23" t="s">
        <v>7</v>
      </c>
      <c r="B25" s="17">
        <f>B24/B20</f>
        <v>0.008999999999999364</v>
      </c>
      <c r="C25" s="24"/>
      <c r="D25" s="24"/>
      <c r="E25" s="24"/>
      <c r="F25" s="24"/>
    </row>
    <row r="26" spans="2:6" ht="15">
      <c r="B26" s="8"/>
      <c r="C26" s="7"/>
      <c r="D26" s="7"/>
      <c r="E26" s="7"/>
      <c r="F26" s="7"/>
    </row>
    <row r="27" spans="1:8" ht="12">
      <c r="A27" s="14"/>
      <c r="B27" s="5"/>
      <c r="C27" s="15"/>
      <c r="D27" s="15"/>
      <c r="E27" s="15"/>
      <c r="F27" s="15"/>
      <c r="G27" s="16"/>
      <c r="H27" s="16"/>
    </row>
    <row r="28" spans="1:8" ht="15">
      <c r="A28" s="27" t="s">
        <v>18</v>
      </c>
      <c r="B28" s="26"/>
      <c r="C28" s="28" t="s">
        <v>41</v>
      </c>
      <c r="D28" s="29"/>
      <c r="E28" s="29"/>
      <c r="F28" s="29"/>
      <c r="G28" s="3"/>
      <c r="H28" s="3"/>
    </row>
    <row r="29" spans="1:8" ht="15">
      <c r="A29" s="26" t="s">
        <v>30</v>
      </c>
      <c r="B29" s="2"/>
      <c r="C29" s="6"/>
      <c r="D29" s="6"/>
      <c r="E29" s="2"/>
      <c r="F29" s="6"/>
      <c r="G29" s="3"/>
      <c r="H29" s="3"/>
    </row>
    <row r="30" spans="1:8" ht="15">
      <c r="A30" s="6"/>
      <c r="B30" s="4"/>
      <c r="C30" s="6"/>
      <c r="D30" s="6"/>
      <c r="E30" s="6"/>
      <c r="F30" s="6"/>
      <c r="G30" s="3"/>
      <c r="H30" s="3"/>
    </row>
    <row r="31" spans="1:8" ht="15">
      <c r="A31" s="27" t="s">
        <v>31</v>
      </c>
      <c r="B31" s="11"/>
      <c r="C31" s="12"/>
      <c r="D31" s="12"/>
      <c r="E31" s="12"/>
      <c r="F31" s="12"/>
      <c r="G31" s="12"/>
      <c r="H31" s="3"/>
    </row>
    <row r="32" spans="1:8" ht="15">
      <c r="A32" s="30" t="s">
        <v>34</v>
      </c>
      <c r="B32" s="11"/>
      <c r="C32" s="11"/>
      <c r="D32" s="11"/>
      <c r="E32" s="11"/>
      <c r="F32" s="11"/>
      <c r="G32" s="13"/>
      <c r="H32" s="3"/>
    </row>
    <row r="33" spans="1:8" ht="15">
      <c r="A33" s="31" t="s">
        <v>35</v>
      </c>
      <c r="B33" s="11"/>
      <c r="C33" s="11"/>
      <c r="D33" s="11"/>
      <c r="E33" s="11"/>
      <c r="F33" s="11"/>
      <c r="G33" s="13"/>
      <c r="H33" s="3"/>
    </row>
    <row r="34" spans="1:8" ht="15">
      <c r="A34" s="30" t="s">
        <v>32</v>
      </c>
      <c r="B34" s="11"/>
      <c r="C34" s="11"/>
      <c r="D34" s="11"/>
      <c r="E34" s="11"/>
      <c r="F34" s="11"/>
      <c r="G34" s="13"/>
      <c r="H34" s="3"/>
    </row>
    <row r="35" spans="1:8" ht="15">
      <c r="A35" s="30" t="s">
        <v>33</v>
      </c>
      <c r="B35" s="11"/>
      <c r="C35" s="11"/>
      <c r="D35" s="11"/>
      <c r="E35" s="11"/>
      <c r="F35" s="11"/>
      <c r="G35" s="13"/>
      <c r="H35" s="3"/>
    </row>
    <row r="36" spans="1:8" ht="15">
      <c r="A36" s="6"/>
      <c r="B36" s="11"/>
      <c r="C36" s="11"/>
      <c r="D36" s="11"/>
      <c r="E36" s="11"/>
      <c r="F36" s="11"/>
      <c r="G36" s="13"/>
      <c r="H36" s="3"/>
    </row>
    <row r="37" spans="1:8" ht="15">
      <c r="A37" s="32" t="s">
        <v>36</v>
      </c>
      <c r="B37" s="11"/>
      <c r="C37" s="28" t="s">
        <v>42</v>
      </c>
      <c r="D37" s="11"/>
      <c r="E37" s="11"/>
      <c r="F37" s="11"/>
      <c r="G37" s="13"/>
      <c r="H37" s="3"/>
    </row>
    <row r="38" spans="1:8" ht="15">
      <c r="A38" s="30" t="s">
        <v>43</v>
      </c>
      <c r="B38" s="11"/>
      <c r="C38" s="11"/>
      <c r="D38" s="11"/>
      <c r="E38" s="11"/>
      <c r="F38" s="11"/>
      <c r="G38" s="13"/>
      <c r="H38" s="3"/>
    </row>
    <row r="39" spans="1:8" ht="15">
      <c r="A39" s="33"/>
      <c r="B39" s="11"/>
      <c r="C39" s="11"/>
      <c r="D39" s="11"/>
      <c r="E39" s="11"/>
      <c r="F39" s="11"/>
      <c r="G39" s="13"/>
      <c r="H39" s="3"/>
    </row>
    <row r="40" spans="1:8" ht="15">
      <c r="A40" s="33" t="s">
        <v>37</v>
      </c>
      <c r="B40" s="11"/>
      <c r="C40" s="11"/>
      <c r="D40" s="11"/>
      <c r="E40" s="11"/>
      <c r="F40" s="11"/>
      <c r="G40" s="13"/>
      <c r="H40" s="3"/>
    </row>
    <row r="41" spans="1:8" ht="15">
      <c r="A41" s="33" t="s">
        <v>38</v>
      </c>
      <c r="B41" s="11"/>
      <c r="C41" s="11"/>
      <c r="D41" s="11"/>
      <c r="E41" s="11"/>
      <c r="F41" s="11"/>
      <c r="G41" s="13"/>
      <c r="H41" s="3"/>
    </row>
    <row r="42" spans="1:8" ht="15">
      <c r="A42" s="33" t="s">
        <v>39</v>
      </c>
      <c r="B42" s="11"/>
      <c r="C42" s="11"/>
      <c r="D42" s="11"/>
      <c r="E42" s="11"/>
      <c r="F42" s="11"/>
      <c r="G42" s="13"/>
      <c r="H42" s="3"/>
    </row>
    <row r="43" spans="1:8" ht="15">
      <c r="A43" s="33" t="s">
        <v>40</v>
      </c>
      <c r="B43" s="11"/>
      <c r="C43" s="11"/>
      <c r="D43" s="11"/>
      <c r="E43" s="11"/>
      <c r="F43" s="11"/>
      <c r="G43" s="13"/>
      <c r="H43" s="3"/>
    </row>
    <row r="44" spans="1:8" ht="15">
      <c r="A44" s="33"/>
      <c r="B44" s="11"/>
      <c r="C44" s="11"/>
      <c r="D44" s="11"/>
      <c r="E44" s="11"/>
      <c r="F44" s="11"/>
      <c r="G44" s="13"/>
      <c r="H44" s="3"/>
    </row>
    <row r="45" spans="1:8" ht="15">
      <c r="A45" s="33"/>
      <c r="B45" s="11"/>
      <c r="C45" s="11"/>
      <c r="D45" s="11"/>
      <c r="E45" s="11"/>
      <c r="F45" s="11"/>
      <c r="G45" s="13"/>
      <c r="H45" s="3"/>
    </row>
    <row r="46" spans="1:8" ht="15">
      <c r="A46" s="6"/>
      <c r="B46" s="11"/>
      <c r="C46" s="11"/>
      <c r="D46" s="11"/>
      <c r="E46" s="11"/>
      <c r="F46" s="11"/>
      <c r="G46" s="13"/>
      <c r="H46" s="3"/>
    </row>
    <row r="47" spans="2:7" ht="15">
      <c r="B47" s="11"/>
      <c r="C47" s="11"/>
      <c r="D47" s="11"/>
      <c r="E47" s="11"/>
      <c r="F47" s="11"/>
      <c r="G47" s="13"/>
    </row>
    <row r="48" ht="12">
      <c r="B48" s="5"/>
    </row>
    <row r="49" spans="2:3" ht="12">
      <c r="B49" s="5"/>
      <c r="C49" s="5"/>
    </row>
    <row r="50" ht="12">
      <c r="B50" s="5"/>
    </row>
    <row r="51" ht="12">
      <c r="B51" s="5"/>
    </row>
    <row r="52" spans="2:3" ht="12">
      <c r="B52" s="5"/>
      <c r="C52" s="6"/>
    </row>
    <row r="53" ht="12">
      <c r="B53" s="6"/>
    </row>
    <row r="54" ht="12">
      <c r="B54" s="6"/>
    </row>
    <row r="55" ht="12">
      <c r="B55" s="6"/>
    </row>
    <row r="56" ht="12">
      <c r="B56" s="6"/>
    </row>
    <row r="57" ht="12">
      <c r="B57" s="6"/>
    </row>
    <row r="58" spans="2:6" ht="12">
      <c r="B58" s="6"/>
      <c r="F58" s="6"/>
    </row>
    <row r="59" spans="2:4" ht="12">
      <c r="B59" s="6"/>
      <c r="D59" s="6"/>
    </row>
    <row r="60" spans="2:5" ht="12">
      <c r="B60" s="6"/>
      <c r="E60" s="6"/>
    </row>
    <row r="61" ht="12">
      <c r="B61" s="6"/>
    </row>
    <row r="62" ht="12">
      <c r="B62" s="5"/>
    </row>
    <row r="63" spans="2:3" ht="12">
      <c r="B63" s="5"/>
      <c r="C63" s="5"/>
    </row>
    <row r="64" ht="12">
      <c r="B64" s="5"/>
    </row>
    <row r="65" ht="12">
      <c r="B65" s="5"/>
    </row>
    <row r="66" spans="2:3" ht="12">
      <c r="B66" s="5"/>
      <c r="C66" s="6"/>
    </row>
    <row r="67" ht="12">
      <c r="B67" s="6"/>
    </row>
    <row r="68" ht="12">
      <c r="B68" s="6"/>
    </row>
    <row r="69" ht="12">
      <c r="B69" s="6"/>
    </row>
    <row r="70" ht="12">
      <c r="B70" s="6"/>
    </row>
    <row r="71" ht="12">
      <c r="B71" s="6"/>
    </row>
    <row r="72" ht="12">
      <c r="B72" s="6"/>
    </row>
    <row r="73" ht="12">
      <c r="B73" s="6"/>
    </row>
  </sheetData>
  <printOptions/>
  <pageMargins left="0.6" right="0.6" top="0.6" bottom="0.6" header="0.6" footer="0.6"/>
  <pageSetup horizontalDpi="600" verticalDpi="600" orientation="portrait"/>
  <headerFooter alignWithMargins="0">
    <oddHeader>&amp;CBias &amp; Linearity Worksheet</oddHeader>
    <oddFooter>&amp;Lwi-111-01   Rev. 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M9" sqref="M9"/>
    </sheetView>
  </sheetViews>
  <sheetFormatPr defaultColWidth="11.421875" defaultRowHeight="12.75"/>
  <cols>
    <col min="1" max="1" width="8.8515625" style="0" customWidth="1"/>
    <col min="2" max="21" width="5.7109375" style="39" customWidth="1"/>
    <col min="22" max="22" width="5.7109375" style="0" customWidth="1"/>
    <col min="23" max="16384" width="8.8515625" style="0" customWidth="1"/>
  </cols>
  <sheetData>
    <row r="1" ht="12">
      <c r="A1" s="3"/>
    </row>
    <row r="2" spans="1:7" ht="12">
      <c r="A2" s="44" t="s">
        <v>11</v>
      </c>
      <c r="B2" s="47" t="s">
        <v>81</v>
      </c>
      <c r="C2" s="47"/>
      <c r="D2" s="48"/>
      <c r="E2" s="45" t="s">
        <v>53</v>
      </c>
      <c r="F2" s="47" t="s">
        <v>84</v>
      </c>
      <c r="G2" s="48"/>
    </row>
    <row r="3" spans="1:22" ht="12">
      <c r="A3" s="3" t="s">
        <v>79</v>
      </c>
      <c r="B3" s="66" t="s">
        <v>82</v>
      </c>
      <c r="C3" s="66"/>
      <c r="L3" s="53"/>
      <c r="V3" s="54"/>
    </row>
    <row r="4" spans="1:3" ht="12">
      <c r="A4" s="3" t="s">
        <v>80</v>
      </c>
      <c r="B4" s="66" t="s">
        <v>85</v>
      </c>
      <c r="C4" s="66"/>
    </row>
    <row r="5" spans="1:19" ht="12">
      <c r="A5" s="3"/>
      <c r="B5" s="41" t="s">
        <v>51</v>
      </c>
      <c r="C5" s="49">
        <v>30</v>
      </c>
      <c r="E5" s="42" t="s">
        <v>52</v>
      </c>
      <c r="H5" s="46"/>
      <c r="I5" s="64">
        <v>0.005</v>
      </c>
      <c r="J5" s="46"/>
      <c r="K5" s="40" t="s">
        <v>56</v>
      </c>
      <c r="M5" s="50" t="s">
        <v>83</v>
      </c>
      <c r="N5" s="51"/>
      <c r="P5" s="40" t="s">
        <v>66</v>
      </c>
      <c r="Q5" s="64"/>
      <c r="R5" s="40" t="s">
        <v>67</v>
      </c>
      <c r="S5" s="65"/>
    </row>
    <row r="6" ht="12">
      <c r="A6" s="3"/>
    </row>
    <row r="7" spans="1:21" ht="19.5" customHeight="1">
      <c r="A7" s="57" t="s">
        <v>44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</row>
    <row r="8" spans="1:21" ht="19.5" customHeight="1">
      <c r="A8" s="58" t="s">
        <v>54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 ht="19.5" customHeight="1">
      <c r="A9" s="58" t="s">
        <v>55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9.5" customHeight="1">
      <c r="A10" s="58" t="s">
        <v>12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19.5" customHeight="1">
      <c r="A11" s="59" t="s">
        <v>45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9.5" customHeight="1">
      <c r="A12" s="59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9.5" customHeight="1">
      <c r="A13" s="59" t="s">
        <v>47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9.5" customHeight="1">
      <c r="A14" s="59" t="s">
        <v>48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9.5" customHeight="1">
      <c r="A15" s="59" t="s">
        <v>49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9.5" customHeight="1">
      <c r="A16" s="59" t="s">
        <v>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ht="19.5" customHeight="1">
      <c r="A17" s="60" t="s">
        <v>50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" ht="12">
      <c r="A18" s="52"/>
      <c r="B18" s="42"/>
    </row>
    <row r="19" spans="1:20" ht="12">
      <c r="A19" s="3"/>
      <c r="B19" s="40" t="s">
        <v>58</v>
      </c>
      <c r="F19" s="43" t="e">
        <f>F20+(L20*P20)</f>
        <v>#DIV/0!</v>
      </c>
      <c r="H19" s="40" t="s">
        <v>60</v>
      </c>
      <c r="L19" s="43" t="e">
        <f>L20*P21</f>
        <v>#DIV/0!</v>
      </c>
      <c r="N19" s="40" t="s">
        <v>74</v>
      </c>
      <c r="P19" s="43">
        <v>2.326</v>
      </c>
      <c r="R19" s="40" t="s">
        <v>75</v>
      </c>
      <c r="T19" s="43" t="e">
        <f>3*T20</f>
        <v>#DIV/0!</v>
      </c>
    </row>
    <row r="20" spans="1:20" ht="12">
      <c r="A20" s="3"/>
      <c r="B20" s="40" t="s">
        <v>59</v>
      </c>
      <c r="F20" s="43" t="e">
        <f>AVERAGE(B16:U16)</f>
        <v>#DIV/0!</v>
      </c>
      <c r="H20" s="40" t="s">
        <v>61</v>
      </c>
      <c r="L20" s="43" t="e">
        <f>AVERAGE(B17:U17)</f>
        <v>#DIV/0!</v>
      </c>
      <c r="N20" s="40" t="s">
        <v>63</v>
      </c>
      <c r="P20" s="43">
        <v>0.58</v>
      </c>
      <c r="R20" s="40" t="s">
        <v>73</v>
      </c>
      <c r="T20" s="43" t="e">
        <f>L20/P19</f>
        <v>#DIV/0!</v>
      </c>
    </row>
    <row r="21" spans="1:20" ht="12">
      <c r="A21" s="3"/>
      <c r="B21" s="40" t="s">
        <v>57</v>
      </c>
      <c r="F21" s="43" t="e">
        <f>F20-(L20*P20)</f>
        <v>#DIV/0!</v>
      </c>
      <c r="H21" s="40" t="s">
        <v>62</v>
      </c>
      <c r="L21" s="43" t="e">
        <f>6*T20</f>
        <v>#DIV/0!</v>
      </c>
      <c r="M21" s="39" t="s">
        <v>65</v>
      </c>
      <c r="N21" s="40" t="s">
        <v>64</v>
      </c>
      <c r="P21" s="43">
        <v>2.11</v>
      </c>
      <c r="R21" s="40" t="s">
        <v>72</v>
      </c>
      <c r="T21" s="43" t="e">
        <f>STDEV(B11:U15)</f>
        <v>#DIV/0!</v>
      </c>
    </row>
    <row r="22" spans="1:20" ht="12">
      <c r="A22" s="3"/>
      <c r="R22" s="40" t="s">
        <v>78</v>
      </c>
      <c r="T22" s="43" t="e">
        <f>3*T21</f>
        <v>#DIV/0!</v>
      </c>
    </row>
    <row r="23" spans="1:20" ht="12">
      <c r="A23" s="3"/>
      <c r="B23" s="40" t="s">
        <v>76</v>
      </c>
      <c r="C23" s="39" t="e">
        <f>(F20-S5)/T19</f>
        <v>#DIV/0!</v>
      </c>
      <c r="F23" s="39" t="e">
        <f>(F20-S5)/T22</f>
        <v>#DIV/0!</v>
      </c>
      <c r="R23" s="40"/>
      <c r="T23" s="46"/>
    </row>
    <row r="24" spans="1:20" ht="12">
      <c r="A24" s="3"/>
      <c r="B24" s="40" t="s">
        <v>77</v>
      </c>
      <c r="C24" s="39" t="e">
        <f>ABS(Q5-F20)/T19</f>
        <v>#DIV/0!</v>
      </c>
      <c r="F24" s="39" t="e">
        <f>ABS(Q5-F20)/T22</f>
        <v>#DIV/0!</v>
      </c>
      <c r="R24" s="40"/>
      <c r="T24" s="46"/>
    </row>
    <row r="25" spans="1:6" ht="12">
      <c r="A25" s="3"/>
      <c r="B25" s="40" t="s">
        <v>68</v>
      </c>
      <c r="C25" s="55" t="e">
        <f>(Q5-S5)/L21</f>
        <v>#DIV/0!</v>
      </c>
      <c r="E25" s="40" t="s">
        <v>70</v>
      </c>
      <c r="F25" s="55" t="e">
        <f>(Q5-S5)/T21</f>
        <v>#DIV/0!</v>
      </c>
    </row>
    <row r="26" spans="1:6" ht="12">
      <c r="A26" s="3"/>
      <c r="B26" s="40" t="s">
        <v>69</v>
      </c>
      <c r="C26" s="43" t="e">
        <f>MIN(C23:C24)</f>
        <v>#DIV/0!</v>
      </c>
      <c r="E26" s="40" t="s">
        <v>71</v>
      </c>
      <c r="F26" s="43" t="e">
        <f>MIN(F23:F24)</f>
        <v>#DIV/0!</v>
      </c>
    </row>
    <row r="27" spans="1:6" ht="12">
      <c r="A27" s="3"/>
      <c r="B27" s="40"/>
      <c r="C27" s="46"/>
      <c r="E27" s="40"/>
      <c r="F27" s="46"/>
    </row>
    <row r="28" ht="12">
      <c r="A28" s="3"/>
    </row>
    <row r="29" ht="12">
      <c r="A29" s="3"/>
    </row>
    <row r="30" ht="12">
      <c r="A30" s="3"/>
    </row>
    <row r="31" ht="12">
      <c r="A31" s="3"/>
    </row>
  </sheetData>
  <printOptions/>
  <pageMargins left="0.6" right="0.6" top="0.6" bottom="0.6" header="0.6" footer="0.6"/>
  <pageSetup horizontalDpi="600" verticalDpi="600" orientation="landscape"/>
  <headerFooter alignWithMargins="0">
    <oddHeader>&amp;C&amp;"Times New Roman,Bold"&amp;14Stability Control Chart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16949.com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T. Smith</cp:lastModifiedBy>
  <cp:lastPrinted>2000-10-09T13:58:57Z</cp:lastPrinted>
  <dcterms:created xsi:type="dcterms:W3CDTF">2000-06-15T15:02:12Z</dcterms:created>
  <dcterms:modified xsi:type="dcterms:W3CDTF">2000-10-09T14:05:41Z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